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1" activeTab="2"/>
  </bookViews>
  <sheets>
    <sheet name="список" sheetId="1" r:id="rId1"/>
    <sheet name="Прот Чем-т города" sheetId="2" r:id="rId2"/>
    <sheet name="Конст города" sheetId="3" r:id="rId3"/>
  </sheets>
  <definedNames>
    <definedName name="_xlnm.Print_Area" localSheetId="1">'Прот Чем-т города'!$A$1:$M$37</definedName>
  </definedNames>
  <calcPr fullCalcOnLoad="1"/>
</workbook>
</file>

<file path=xl/sharedStrings.xml><?xml version="1.0" encoding="utf-8"?>
<sst xmlns="http://schemas.openxmlformats.org/spreadsheetml/2006/main" count="321" uniqueCount="112">
  <si>
    <t>место</t>
  </si>
  <si>
    <t>Жюри</t>
  </si>
  <si>
    <t>Технический делегат</t>
  </si>
  <si>
    <t>Главный судья</t>
  </si>
  <si>
    <t>Высота старта</t>
  </si>
  <si>
    <t>Высота финиша</t>
  </si>
  <si>
    <t>Перепад высот</t>
  </si>
  <si>
    <t xml:space="preserve">Кировск Мурманская </t>
  </si>
  <si>
    <t>ОФИЦИАЛЬНЫЕ РЕЗУЛЬТАТЫ</t>
  </si>
  <si>
    <t>Кордияка Игорь (rus)</t>
  </si>
  <si>
    <t xml:space="preserve">    N</t>
  </si>
  <si>
    <t>Фамилия, имя</t>
  </si>
  <si>
    <t>Год р.</t>
  </si>
  <si>
    <t>Звание</t>
  </si>
  <si>
    <t>Организ.</t>
  </si>
  <si>
    <t>Город</t>
  </si>
  <si>
    <t>Субъект РФ</t>
  </si>
  <si>
    <t>ФО</t>
  </si>
  <si>
    <t>спуск</t>
  </si>
  <si>
    <t>слалом</t>
  </si>
  <si>
    <t>гигант</t>
  </si>
  <si>
    <t>супер</t>
  </si>
  <si>
    <t>комб</t>
  </si>
  <si>
    <t>СДЮШОР</t>
  </si>
  <si>
    <t>Мончегорск</t>
  </si>
  <si>
    <t>Мурманская обл.</t>
  </si>
  <si>
    <t>СЗФО</t>
  </si>
  <si>
    <t xml:space="preserve">    ----</t>
  </si>
  <si>
    <t>КМС</t>
  </si>
  <si>
    <t>Капустина  Яна</t>
  </si>
  <si>
    <t>Кировск</t>
  </si>
  <si>
    <t>МС</t>
  </si>
  <si>
    <t>Кольцова Ольга</t>
  </si>
  <si>
    <t>Куликовская Ксения</t>
  </si>
  <si>
    <t>Скиба Марина</t>
  </si>
  <si>
    <t>Хисметова Мария</t>
  </si>
  <si>
    <t>Чумилова Ксения</t>
  </si>
  <si>
    <t>Шаньгина Полина</t>
  </si>
  <si>
    <t>очки соревн.</t>
  </si>
  <si>
    <t>очки +константа</t>
  </si>
  <si>
    <t>Расчет константы</t>
  </si>
  <si>
    <t>номер</t>
  </si>
  <si>
    <t>Фамилия имя спортсмена</t>
  </si>
  <si>
    <t>очки из списка</t>
  </si>
  <si>
    <t>очки 5 лучших</t>
  </si>
  <si>
    <t>очки соревнований</t>
  </si>
  <si>
    <t>10 лучших финишироваших</t>
  </si>
  <si>
    <t>Иванова Анастасия</t>
  </si>
  <si>
    <t>5 лучших в стартовом протоколе</t>
  </si>
  <si>
    <t>Итог</t>
  </si>
  <si>
    <t>(В) Классификационные очки лучших 5-ти  в стартовом протоколе</t>
  </si>
  <si>
    <t>(А) 5 лучших из 10 финишировавших</t>
  </si>
  <si>
    <t>(С) Очки соревнований соответствующих спортсменов</t>
  </si>
  <si>
    <t>Рассчитанная константа (А+В-С) : 10</t>
  </si>
  <si>
    <t>Принята константа:</t>
  </si>
  <si>
    <t>Технический делегат:</t>
  </si>
  <si>
    <t>Кордияка И.И.</t>
  </si>
  <si>
    <t>Федерация горнолыжного спорта и сноуборда Мурманской области</t>
  </si>
  <si>
    <t xml:space="preserve">дисквалифицированны </t>
  </si>
  <si>
    <t xml:space="preserve">не  стартовали  </t>
  </si>
  <si>
    <t xml:space="preserve">не  финишировали </t>
  </si>
  <si>
    <t>Гора Айкуайвенчорр</t>
  </si>
  <si>
    <t xml:space="preserve">Технические характеристики трассы  </t>
  </si>
  <si>
    <t>Постановщик  трассы</t>
  </si>
  <si>
    <t>Открывающие</t>
  </si>
  <si>
    <t>Сапов Николай (rus)</t>
  </si>
  <si>
    <t>Управление физической культуры и спорта города Кировска</t>
  </si>
  <si>
    <t>Реффери</t>
  </si>
  <si>
    <t>Попов А.Г.(rus)</t>
  </si>
  <si>
    <t>Ассистент реффери</t>
  </si>
  <si>
    <t>Муратов И.С(rus)</t>
  </si>
  <si>
    <t>результат</t>
  </si>
  <si>
    <t>ФАКТОРЫ</t>
  </si>
  <si>
    <t>макс. очки</t>
  </si>
  <si>
    <t>скоростной спуск</t>
  </si>
  <si>
    <t>супер-комбинация</t>
  </si>
  <si>
    <t>ГАОУМОДОД "Кировская СДЮСШОР по горнолыжному спорту"</t>
  </si>
  <si>
    <t>среди мужчин, женщин, юниоров и юниорок 1992-1996 годов рождения</t>
  </si>
  <si>
    <t>Трусова Екатерина (rus)</t>
  </si>
  <si>
    <t>место 1992-96</t>
  </si>
  <si>
    <t>520 м</t>
  </si>
  <si>
    <t xml:space="preserve">Длина трассы </t>
  </si>
  <si>
    <t>СДЮСШОР</t>
  </si>
  <si>
    <t>Вопсева Елизавета</t>
  </si>
  <si>
    <t>Крайковская Мария</t>
  </si>
  <si>
    <t>Кузнецова Нина</t>
  </si>
  <si>
    <t>Наумкина Екатерина</t>
  </si>
  <si>
    <t>Корнева Анастасия</t>
  </si>
  <si>
    <t>Смирнова Вера</t>
  </si>
  <si>
    <t>Авдина Надежда</t>
  </si>
  <si>
    <t>Бобкова Яна</t>
  </si>
  <si>
    <t>Горячая Софья</t>
  </si>
  <si>
    <t>Холодова Валерия</t>
  </si>
  <si>
    <t>время старта 12:00</t>
  </si>
  <si>
    <t>01 марта 2012 года</t>
  </si>
  <si>
    <t xml:space="preserve"> скоростной спуск  женщины/юниорки 1992-1996 годов рождения</t>
  </si>
  <si>
    <t>F=1330</t>
  </si>
  <si>
    <t>970 м</t>
  </si>
  <si>
    <t>450 м</t>
  </si>
  <si>
    <t>2150 м</t>
  </si>
  <si>
    <t xml:space="preserve"> скоростной спуск женщины/юниорки 1992-1996 годов рождения</t>
  </si>
  <si>
    <t>А/ Лихова Ольга</t>
  </si>
  <si>
    <t>В/ Залетов Александр</t>
  </si>
  <si>
    <t>D/ Макаров Александр</t>
  </si>
  <si>
    <t>кол-во ворот 20</t>
  </si>
  <si>
    <t>без ВКО</t>
  </si>
  <si>
    <t>(1239,34+1168,43-170,85)/10</t>
  </si>
  <si>
    <t>K=223,69</t>
  </si>
  <si>
    <t>Трусова Е.Э.</t>
  </si>
  <si>
    <t>старт №</t>
  </si>
  <si>
    <t>Этап Кубка Мурманской области по горнолыжному спорту "Полярный Кубок -</t>
  </si>
  <si>
    <t>Открытый Чемпионат и Первенство  города Кировска по горнолыжному спорту"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</si>
</sst>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;[Red]0.00"/>
    <numFmt numFmtId="174" formatCode="mm:ss.00"/>
    <numFmt numFmtId="175" formatCode="m:ss.00"/>
  </numFmts>
  <fonts count="49">
    <font>
      <sz val="10"/>
      <name val="Arial"/>
      <family val="0"/>
    </font>
    <font>
      <sz val="26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26"/>
      <name val="Arial"/>
      <family val="2"/>
    </font>
    <font>
      <b/>
      <sz val="26"/>
      <name val="Bookman Old Style"/>
      <family val="1"/>
    </font>
    <font>
      <sz val="8"/>
      <name val="Arial"/>
      <family val="2"/>
    </font>
    <font>
      <b/>
      <sz val="28"/>
      <name val="Bookman Old Style"/>
      <family val="1"/>
    </font>
    <font>
      <sz val="28"/>
      <name val="Bookman Old Style"/>
      <family val="1"/>
    </font>
    <font>
      <sz val="28"/>
      <name val="Arial"/>
      <family val="2"/>
    </font>
    <font>
      <sz val="12"/>
      <name val="Arial"/>
      <family val="2"/>
    </font>
    <font>
      <b/>
      <sz val="10"/>
      <name val="Arial Cyr"/>
      <family val="2"/>
    </font>
    <font>
      <sz val="12"/>
      <color indexed="8"/>
      <name val="Arial"/>
      <family val="2"/>
    </font>
    <font>
      <sz val="24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173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12" xfId="0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2" fontId="2" fillId="33" borderId="13" xfId="0" applyNumberFormat="1" applyFont="1" applyFill="1" applyBorder="1" applyAlignment="1">
      <alignment horizontal="left" vertical="center"/>
    </xf>
    <xf numFmtId="4" fontId="2" fillId="33" borderId="13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1" fontId="12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1" fontId="12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1" fontId="2" fillId="33" borderId="10" xfId="0" applyNumberFormat="1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1" fontId="1" fillId="33" borderId="0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right" vertical="center" wrapText="1"/>
    </xf>
    <xf numFmtId="0" fontId="1" fillId="33" borderId="0" xfId="0" applyFont="1" applyFill="1" applyAlignment="1">
      <alignment/>
    </xf>
    <xf numFmtId="20" fontId="1" fillId="33" borderId="0" xfId="0" applyNumberFormat="1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1" fontId="14" fillId="33" borderId="10" xfId="0" applyNumberFormat="1" applyFont="1" applyFill="1" applyBorder="1" applyAlignment="1">
      <alignment horizontal="left" vertical="center"/>
    </xf>
    <xf numFmtId="4" fontId="2" fillId="34" borderId="13" xfId="0" applyNumberFormat="1" applyFont="1" applyFill="1" applyBorder="1" applyAlignment="1">
      <alignment horizontal="left" vertical="center"/>
    </xf>
    <xf numFmtId="2" fontId="2" fillId="34" borderId="10" xfId="0" applyNumberFormat="1" applyFont="1" applyFill="1" applyBorder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2" fontId="4" fillId="0" borderId="0" xfId="0" applyNumberFormat="1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/>
    </xf>
    <xf numFmtId="173" fontId="4" fillId="0" borderId="1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1" fontId="4" fillId="33" borderId="0" xfId="0" applyNumberFormat="1" applyFont="1" applyFill="1" applyBorder="1" applyAlignment="1">
      <alignment horizontal="left" vertical="center"/>
    </xf>
    <xf numFmtId="2" fontId="4" fillId="33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0" fontId="14" fillId="0" borderId="10" xfId="0" applyFont="1" applyBorder="1" applyAlignment="1">
      <alignment horizontal="left" vertical="center" wrapText="1"/>
    </xf>
    <xf numFmtId="1" fontId="14" fillId="0" borderId="10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173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175" fontId="14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7"/>
  <sheetViews>
    <sheetView view="pageBreakPreview" zoomScale="60" zoomScalePageLayoutView="0" workbookViewId="0" topLeftCell="A1">
      <selection activeCell="J4" sqref="J4"/>
    </sheetView>
  </sheetViews>
  <sheetFormatPr defaultColWidth="9.140625" defaultRowHeight="12.75"/>
  <cols>
    <col min="1" max="1" width="4.7109375" style="0" customWidth="1"/>
    <col min="2" max="2" width="9.28125" style="34" customWidth="1"/>
    <col min="3" max="3" width="25.7109375" style="34" customWidth="1"/>
    <col min="4" max="4" width="8.140625" style="34" customWidth="1"/>
    <col min="5" max="5" width="9.140625" style="34" customWidth="1"/>
    <col min="6" max="6" width="15.140625" style="34" customWidth="1"/>
    <col min="7" max="7" width="13.421875" style="34" customWidth="1"/>
    <col min="8" max="8" width="17.28125" style="34" customWidth="1"/>
    <col min="9" max="9" width="7.7109375" style="34" customWidth="1"/>
    <col min="10" max="13" width="9.140625" style="34" customWidth="1"/>
    <col min="14" max="14" width="9.140625" style="64" customWidth="1"/>
  </cols>
  <sheetData>
    <row r="2" spans="2:16" s="1" customFormat="1" ht="15" thickBot="1">
      <c r="B2" s="30" t="s">
        <v>10</v>
      </c>
      <c r="C2" s="31" t="s">
        <v>11</v>
      </c>
      <c r="D2" s="31" t="s">
        <v>12</v>
      </c>
      <c r="E2" s="31" t="s">
        <v>13</v>
      </c>
      <c r="F2" s="31" t="s">
        <v>14</v>
      </c>
      <c r="G2" s="31" t="s">
        <v>15</v>
      </c>
      <c r="H2" s="31" t="s">
        <v>16</v>
      </c>
      <c r="I2" s="31" t="s">
        <v>17</v>
      </c>
      <c r="J2" s="32" t="s">
        <v>18</v>
      </c>
      <c r="K2" s="32" t="s">
        <v>19</v>
      </c>
      <c r="L2" s="32" t="s">
        <v>20</v>
      </c>
      <c r="M2" s="33" t="s">
        <v>21</v>
      </c>
      <c r="N2" s="62" t="s">
        <v>22</v>
      </c>
      <c r="P2" s="38"/>
    </row>
    <row r="3" spans="2:16" s="1" customFormat="1" ht="15">
      <c r="B3" s="43">
        <v>1</v>
      </c>
      <c r="C3" s="41" t="s">
        <v>32</v>
      </c>
      <c r="D3" s="41">
        <v>1992</v>
      </c>
      <c r="E3" s="41" t="s">
        <v>28</v>
      </c>
      <c r="F3" s="41" t="s">
        <v>82</v>
      </c>
      <c r="G3" s="41" t="s">
        <v>24</v>
      </c>
      <c r="H3" s="41" t="s">
        <v>25</v>
      </c>
      <c r="I3" s="41" t="s">
        <v>26</v>
      </c>
      <c r="J3" s="42">
        <v>95.275</v>
      </c>
      <c r="K3" s="42">
        <v>49.385</v>
      </c>
      <c r="L3" s="42">
        <v>43.815</v>
      </c>
      <c r="M3" s="42">
        <v>72.325</v>
      </c>
      <c r="N3" s="63" t="s">
        <v>27</v>
      </c>
      <c r="P3" s="38"/>
    </row>
    <row r="4" spans="2:16" s="1" customFormat="1" ht="15">
      <c r="B4" s="43">
        <v>2</v>
      </c>
      <c r="C4" s="41" t="s">
        <v>35</v>
      </c>
      <c r="D4" s="41">
        <v>1993</v>
      </c>
      <c r="E4" s="41">
        <v>1</v>
      </c>
      <c r="F4" s="41" t="s">
        <v>82</v>
      </c>
      <c r="G4" s="41" t="s">
        <v>30</v>
      </c>
      <c r="H4" s="41" t="s">
        <v>25</v>
      </c>
      <c r="I4" s="41" t="s">
        <v>26</v>
      </c>
      <c r="J4" s="42">
        <v>214.06</v>
      </c>
      <c r="K4" s="42">
        <v>130.475</v>
      </c>
      <c r="L4" s="42">
        <v>80.61</v>
      </c>
      <c r="M4" s="42">
        <v>94.425</v>
      </c>
      <c r="N4" s="63">
        <v>200.05</v>
      </c>
      <c r="P4" s="38"/>
    </row>
    <row r="5" spans="2:16" s="1" customFormat="1" ht="15">
      <c r="B5" s="43">
        <v>3</v>
      </c>
      <c r="C5" s="41" t="s">
        <v>33</v>
      </c>
      <c r="D5" s="41">
        <v>1994</v>
      </c>
      <c r="E5" s="41" t="s">
        <v>28</v>
      </c>
      <c r="F5" s="41" t="s">
        <v>82</v>
      </c>
      <c r="G5" s="41" t="s">
        <v>30</v>
      </c>
      <c r="H5" s="41" t="s">
        <v>25</v>
      </c>
      <c r="I5" s="41" t="s">
        <v>26</v>
      </c>
      <c r="J5" s="42">
        <v>239.09</v>
      </c>
      <c r="K5" s="42">
        <v>104.345</v>
      </c>
      <c r="L5" s="42">
        <v>75.71</v>
      </c>
      <c r="M5" s="42">
        <v>122.99</v>
      </c>
      <c r="N5" s="63">
        <v>229.18</v>
      </c>
      <c r="P5" s="40"/>
    </row>
    <row r="6" spans="2:16" s="1" customFormat="1" ht="15">
      <c r="B6" s="43">
        <v>4</v>
      </c>
      <c r="C6" s="41" t="s">
        <v>34</v>
      </c>
      <c r="D6" s="41">
        <v>1977</v>
      </c>
      <c r="E6" s="41" t="s">
        <v>31</v>
      </c>
      <c r="F6" s="41" t="s">
        <v>82</v>
      </c>
      <c r="G6" s="41" t="s">
        <v>24</v>
      </c>
      <c r="H6" s="41" t="s">
        <v>25</v>
      </c>
      <c r="I6" s="41" t="s">
        <v>26</v>
      </c>
      <c r="J6" s="42">
        <v>463.84</v>
      </c>
      <c r="K6" s="42">
        <v>26.86</v>
      </c>
      <c r="L6" s="42">
        <v>30.85</v>
      </c>
      <c r="M6" s="42">
        <v>116.95</v>
      </c>
      <c r="N6" s="63" t="s">
        <v>27</v>
      </c>
      <c r="P6" s="39"/>
    </row>
    <row r="7" spans="2:16" s="1" customFormat="1" ht="15">
      <c r="B7" s="43">
        <v>5</v>
      </c>
      <c r="C7" s="41" t="s">
        <v>87</v>
      </c>
      <c r="D7" s="41">
        <v>1996</v>
      </c>
      <c r="E7" s="41">
        <v>1</v>
      </c>
      <c r="F7" s="41" t="s">
        <v>23</v>
      </c>
      <c r="G7" s="41" t="s">
        <v>24</v>
      </c>
      <c r="H7" s="41" t="s">
        <v>25</v>
      </c>
      <c r="I7" s="41" t="s">
        <v>26</v>
      </c>
      <c r="J7" s="42" t="s">
        <v>27</v>
      </c>
      <c r="K7" s="42">
        <v>67.11</v>
      </c>
      <c r="L7" s="42">
        <v>82.69</v>
      </c>
      <c r="M7" s="42">
        <v>111.345</v>
      </c>
      <c r="N7" s="63" t="s">
        <v>27</v>
      </c>
      <c r="P7" s="38"/>
    </row>
    <row r="8" spans="2:14" s="1" customFormat="1" ht="12.75">
      <c r="B8" s="43">
        <v>6</v>
      </c>
      <c r="C8" s="41" t="s">
        <v>86</v>
      </c>
      <c r="D8" s="41">
        <v>1996</v>
      </c>
      <c r="E8" s="41">
        <v>1</v>
      </c>
      <c r="F8" s="41" t="s">
        <v>23</v>
      </c>
      <c r="G8" s="41" t="s">
        <v>24</v>
      </c>
      <c r="H8" s="41" t="s">
        <v>25</v>
      </c>
      <c r="I8" s="41" t="s">
        <v>26</v>
      </c>
      <c r="J8" s="42" t="s">
        <v>27</v>
      </c>
      <c r="K8" s="42">
        <v>81.42</v>
      </c>
      <c r="L8" s="42">
        <v>63.025</v>
      </c>
      <c r="M8" s="42">
        <v>98.825</v>
      </c>
      <c r="N8" s="63" t="s">
        <v>27</v>
      </c>
    </row>
    <row r="9" spans="2:14" s="1" customFormat="1" ht="12.75">
      <c r="B9" s="43">
        <v>7</v>
      </c>
      <c r="C9" s="41" t="s">
        <v>85</v>
      </c>
      <c r="D9" s="41">
        <v>1996</v>
      </c>
      <c r="E9" s="41">
        <v>1</v>
      </c>
      <c r="F9" s="41" t="s">
        <v>82</v>
      </c>
      <c r="G9" s="41" t="s">
        <v>24</v>
      </c>
      <c r="H9" s="41" t="s">
        <v>25</v>
      </c>
      <c r="I9" s="41" t="s">
        <v>26</v>
      </c>
      <c r="J9" s="42" t="s">
        <v>27</v>
      </c>
      <c r="K9" s="42">
        <v>90.325</v>
      </c>
      <c r="L9" s="42">
        <v>93.43</v>
      </c>
      <c r="M9" s="42" t="s">
        <v>27</v>
      </c>
      <c r="N9" s="63" t="s">
        <v>27</v>
      </c>
    </row>
    <row r="10" spans="2:14" s="1" customFormat="1" ht="12.75">
      <c r="B10" s="43">
        <v>8</v>
      </c>
      <c r="C10" s="41" t="s">
        <v>29</v>
      </c>
      <c r="D10" s="41">
        <v>1990</v>
      </c>
      <c r="E10" s="41" t="s">
        <v>28</v>
      </c>
      <c r="F10" s="41" t="s">
        <v>82</v>
      </c>
      <c r="G10" s="41" t="s">
        <v>30</v>
      </c>
      <c r="H10" s="41" t="s">
        <v>25</v>
      </c>
      <c r="I10" s="41" t="s">
        <v>26</v>
      </c>
      <c r="J10" s="42" t="s">
        <v>27</v>
      </c>
      <c r="K10" s="42">
        <v>92.005</v>
      </c>
      <c r="L10" s="42">
        <v>76.335</v>
      </c>
      <c r="M10" s="42">
        <v>141.93</v>
      </c>
      <c r="N10" s="63" t="s">
        <v>27</v>
      </c>
    </row>
    <row r="11" spans="2:14" s="1" customFormat="1" ht="12.75">
      <c r="B11" s="43">
        <v>9</v>
      </c>
      <c r="C11" s="41" t="s">
        <v>83</v>
      </c>
      <c r="D11" s="41">
        <v>1996</v>
      </c>
      <c r="E11" s="41">
        <v>1</v>
      </c>
      <c r="F11" s="41" t="s">
        <v>82</v>
      </c>
      <c r="G11" s="41" t="s">
        <v>24</v>
      </c>
      <c r="H11" s="41" t="s">
        <v>25</v>
      </c>
      <c r="I11" s="41" t="s">
        <v>26</v>
      </c>
      <c r="J11" s="42" t="s">
        <v>27</v>
      </c>
      <c r="K11" s="42">
        <v>106.37</v>
      </c>
      <c r="L11" s="42">
        <v>83.02</v>
      </c>
      <c r="M11" s="42" t="s">
        <v>27</v>
      </c>
      <c r="N11" s="63" t="s">
        <v>27</v>
      </c>
    </row>
    <row r="12" spans="2:14" s="1" customFormat="1" ht="12.75">
      <c r="B12" s="43">
        <v>10</v>
      </c>
      <c r="C12" s="41" t="s">
        <v>89</v>
      </c>
      <c r="D12" s="41">
        <v>1996</v>
      </c>
      <c r="E12" s="41">
        <v>1</v>
      </c>
      <c r="F12" s="41" t="s">
        <v>82</v>
      </c>
      <c r="G12" s="41" t="s">
        <v>30</v>
      </c>
      <c r="H12" s="41" t="s">
        <v>25</v>
      </c>
      <c r="I12" s="41" t="s">
        <v>26</v>
      </c>
      <c r="J12" s="42" t="s">
        <v>27</v>
      </c>
      <c r="K12" s="42">
        <v>139.43</v>
      </c>
      <c r="L12" s="42" t="s">
        <v>27</v>
      </c>
      <c r="M12" s="42" t="s">
        <v>27</v>
      </c>
      <c r="N12" s="63" t="s">
        <v>27</v>
      </c>
    </row>
    <row r="13" spans="2:14" s="1" customFormat="1" ht="12.75">
      <c r="B13" s="43">
        <v>11</v>
      </c>
      <c r="C13" s="41" t="s">
        <v>36</v>
      </c>
      <c r="D13" s="41">
        <v>1995</v>
      </c>
      <c r="E13" s="41">
        <v>1</v>
      </c>
      <c r="F13" s="41" t="s">
        <v>82</v>
      </c>
      <c r="G13" s="41" t="s">
        <v>30</v>
      </c>
      <c r="H13" s="41" t="s">
        <v>25</v>
      </c>
      <c r="I13" s="41" t="s">
        <v>26</v>
      </c>
      <c r="J13" s="42" t="s">
        <v>27</v>
      </c>
      <c r="K13" s="42">
        <v>165.935</v>
      </c>
      <c r="L13" s="42" t="s">
        <v>27</v>
      </c>
      <c r="M13" s="42">
        <v>219.58</v>
      </c>
      <c r="N13" s="63" t="s">
        <v>27</v>
      </c>
    </row>
    <row r="14" spans="2:14" s="1" customFormat="1" ht="12.75">
      <c r="B14" s="43">
        <v>12</v>
      </c>
      <c r="C14" s="41" t="s">
        <v>84</v>
      </c>
      <c r="D14" s="41">
        <v>1995</v>
      </c>
      <c r="E14" s="41">
        <v>1</v>
      </c>
      <c r="F14" s="41" t="s">
        <v>82</v>
      </c>
      <c r="G14" s="41" t="s">
        <v>24</v>
      </c>
      <c r="H14" s="41" t="s">
        <v>25</v>
      </c>
      <c r="I14" s="41" t="s">
        <v>26</v>
      </c>
      <c r="J14" s="42" t="s">
        <v>27</v>
      </c>
      <c r="K14" s="42">
        <v>184.455</v>
      </c>
      <c r="L14" s="42">
        <v>150.59</v>
      </c>
      <c r="M14" s="42" t="s">
        <v>27</v>
      </c>
      <c r="N14" s="63" t="s">
        <v>27</v>
      </c>
    </row>
    <row r="15" spans="2:14" s="1" customFormat="1" ht="12.75">
      <c r="B15" s="43">
        <v>13</v>
      </c>
      <c r="C15" s="41" t="s">
        <v>91</v>
      </c>
      <c r="D15" s="41">
        <v>1996</v>
      </c>
      <c r="E15" s="41">
        <v>1</v>
      </c>
      <c r="F15" s="41" t="s">
        <v>82</v>
      </c>
      <c r="G15" s="41" t="s">
        <v>30</v>
      </c>
      <c r="H15" s="41" t="s">
        <v>25</v>
      </c>
      <c r="I15" s="41" t="s">
        <v>26</v>
      </c>
      <c r="J15" s="42" t="s">
        <v>27</v>
      </c>
      <c r="K15" s="42">
        <v>196.235</v>
      </c>
      <c r="L15" s="42">
        <v>234.145</v>
      </c>
      <c r="M15" s="42" t="s">
        <v>27</v>
      </c>
      <c r="N15" s="63" t="s">
        <v>27</v>
      </c>
    </row>
    <row r="16" spans="2:14" s="1" customFormat="1" ht="12.75">
      <c r="B16" s="43">
        <v>14</v>
      </c>
      <c r="C16" s="41" t="s">
        <v>47</v>
      </c>
      <c r="D16" s="41">
        <v>1992</v>
      </c>
      <c r="E16" s="41">
        <v>1</v>
      </c>
      <c r="F16" s="41" t="s">
        <v>82</v>
      </c>
      <c r="G16" s="41" t="s">
        <v>30</v>
      </c>
      <c r="H16" s="41" t="s">
        <v>25</v>
      </c>
      <c r="I16" s="41" t="s">
        <v>26</v>
      </c>
      <c r="J16" s="42" t="s">
        <v>27</v>
      </c>
      <c r="K16" s="42">
        <v>216.22</v>
      </c>
      <c r="L16" s="42">
        <v>159.22</v>
      </c>
      <c r="M16" s="42">
        <v>426.9</v>
      </c>
      <c r="N16" s="63" t="s">
        <v>27</v>
      </c>
    </row>
    <row r="17" spans="2:14" ht="12.75">
      <c r="B17" s="43">
        <v>15</v>
      </c>
      <c r="C17" s="41" t="s">
        <v>90</v>
      </c>
      <c r="D17" s="41">
        <v>1996</v>
      </c>
      <c r="E17" s="41">
        <v>2</v>
      </c>
      <c r="F17" s="41" t="s">
        <v>82</v>
      </c>
      <c r="G17" s="41" t="s">
        <v>30</v>
      </c>
      <c r="H17" s="41" t="s">
        <v>25</v>
      </c>
      <c r="I17" s="41" t="s">
        <v>26</v>
      </c>
      <c r="J17" s="42" t="s">
        <v>27</v>
      </c>
      <c r="K17" s="42">
        <v>243.45</v>
      </c>
      <c r="L17" s="42" t="s">
        <v>27</v>
      </c>
      <c r="M17" s="42" t="s">
        <v>27</v>
      </c>
      <c r="N17" s="63" t="s">
        <v>27</v>
      </c>
    </row>
    <row r="18" spans="2:14" ht="12.75">
      <c r="B18" s="43">
        <v>16</v>
      </c>
      <c r="C18" s="41" t="s">
        <v>37</v>
      </c>
      <c r="D18" s="41">
        <v>1995</v>
      </c>
      <c r="E18" s="41">
        <v>2</v>
      </c>
      <c r="F18" s="41" t="s">
        <v>23</v>
      </c>
      <c r="G18" s="41" t="s">
        <v>24</v>
      </c>
      <c r="H18" s="41" t="s">
        <v>25</v>
      </c>
      <c r="I18" s="41" t="s">
        <v>26</v>
      </c>
      <c r="J18" s="42" t="s">
        <v>27</v>
      </c>
      <c r="K18" s="42">
        <v>260.7</v>
      </c>
      <c r="L18" s="42">
        <v>368.67</v>
      </c>
      <c r="M18" s="42" t="s">
        <v>27</v>
      </c>
      <c r="N18" s="63" t="s">
        <v>27</v>
      </c>
    </row>
    <row r="19" spans="2:14" ht="12.75">
      <c r="B19" s="43">
        <v>17</v>
      </c>
      <c r="C19" s="41" t="s">
        <v>88</v>
      </c>
      <c r="D19" s="41">
        <v>1996</v>
      </c>
      <c r="E19" s="41">
        <v>2</v>
      </c>
      <c r="F19" s="41" t="s">
        <v>82</v>
      </c>
      <c r="G19" s="41" t="s">
        <v>30</v>
      </c>
      <c r="H19" s="41" t="s">
        <v>25</v>
      </c>
      <c r="I19" s="41" t="s">
        <v>26</v>
      </c>
      <c r="J19" s="42" t="s">
        <v>27</v>
      </c>
      <c r="K19" s="42">
        <v>308.89</v>
      </c>
      <c r="L19" s="42">
        <v>279.585</v>
      </c>
      <c r="M19" s="42" t="s">
        <v>27</v>
      </c>
      <c r="N19" s="63" t="s">
        <v>27</v>
      </c>
    </row>
    <row r="20" spans="2:14" ht="12.75">
      <c r="B20" s="43">
        <v>18</v>
      </c>
      <c r="C20" s="41" t="s">
        <v>92</v>
      </c>
      <c r="D20" s="41">
        <v>1995</v>
      </c>
      <c r="E20" s="41">
        <v>2</v>
      </c>
      <c r="F20" s="41" t="s">
        <v>82</v>
      </c>
      <c r="G20" s="41" t="s">
        <v>30</v>
      </c>
      <c r="H20" s="41" t="s">
        <v>25</v>
      </c>
      <c r="I20" s="41" t="s">
        <v>26</v>
      </c>
      <c r="J20" s="42" t="s">
        <v>27</v>
      </c>
      <c r="K20" s="42" t="s">
        <v>27</v>
      </c>
      <c r="L20" s="42">
        <v>185.3</v>
      </c>
      <c r="M20" s="42" t="s">
        <v>27</v>
      </c>
      <c r="N20" s="63" t="s">
        <v>27</v>
      </c>
    </row>
    <row r="22" spans="2:5" ht="12.75">
      <c r="B22" s="35"/>
      <c r="C22" s="36"/>
      <c r="D22" s="37" t="s">
        <v>72</v>
      </c>
      <c r="E22" s="35" t="s">
        <v>73</v>
      </c>
    </row>
    <row r="23" spans="2:5" ht="12.75">
      <c r="B23" s="36"/>
      <c r="C23" s="35" t="s">
        <v>74</v>
      </c>
      <c r="D23" s="37">
        <v>1330</v>
      </c>
      <c r="E23" s="35">
        <v>310</v>
      </c>
    </row>
    <row r="24" spans="2:5" ht="12.75">
      <c r="B24" s="36"/>
      <c r="C24" s="35" t="s">
        <v>19</v>
      </c>
      <c r="D24" s="37">
        <v>610</v>
      </c>
      <c r="E24" s="35">
        <v>145</v>
      </c>
    </row>
    <row r="25" spans="2:5" ht="12.75">
      <c r="B25" s="36"/>
      <c r="C25" s="35" t="s">
        <v>20</v>
      </c>
      <c r="D25" s="37">
        <v>870</v>
      </c>
      <c r="E25" s="35">
        <v>200</v>
      </c>
    </row>
    <row r="26" spans="2:5" ht="12.75">
      <c r="B26" s="36"/>
      <c r="C26" s="35" t="s">
        <v>21</v>
      </c>
      <c r="D26" s="37">
        <v>1060</v>
      </c>
      <c r="E26" s="35">
        <v>250</v>
      </c>
    </row>
    <row r="27" spans="2:5" ht="12.75">
      <c r="B27" s="36"/>
      <c r="C27" s="35" t="s">
        <v>75</v>
      </c>
      <c r="D27" s="37">
        <v>1130</v>
      </c>
      <c r="E27" s="35">
        <v>250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view="pageBreakPreview" zoomScale="34" zoomScaleNormal="40" zoomScaleSheetLayoutView="34" zoomScalePageLayoutView="0" workbookViewId="0" topLeftCell="A1">
      <selection activeCell="G14" sqref="G14"/>
    </sheetView>
  </sheetViews>
  <sheetFormatPr defaultColWidth="9.140625" defaultRowHeight="12.75"/>
  <cols>
    <col min="1" max="1" width="19.140625" style="0" customWidth="1"/>
    <col min="2" max="2" width="22.140625" style="0" customWidth="1"/>
    <col min="3" max="3" width="26.00390625" style="0" customWidth="1"/>
    <col min="4" max="4" width="56.28125" style="0" customWidth="1"/>
    <col min="5" max="5" width="17.7109375" style="0" customWidth="1"/>
    <col min="6" max="6" width="25.421875" style="0" customWidth="1"/>
    <col min="7" max="7" width="34.28125" style="0" customWidth="1"/>
    <col min="8" max="8" width="35.140625" style="0" customWidth="1"/>
    <col min="9" max="9" width="47.421875" style="0" customWidth="1"/>
    <col min="10" max="10" width="22.140625" style="0" customWidth="1"/>
    <col min="11" max="11" width="27.57421875" style="0" customWidth="1"/>
    <col min="12" max="12" width="26.00390625" style="0" customWidth="1"/>
    <col min="13" max="13" width="33.28125" style="0" customWidth="1"/>
  </cols>
  <sheetData>
    <row r="1" spans="1:14" ht="35.25">
      <c r="A1" s="81" t="s">
        <v>66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28"/>
    </row>
    <row r="2" spans="1:14" ht="35.25">
      <c r="A2" s="81" t="s">
        <v>57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28"/>
    </row>
    <row r="3" spans="1:14" ht="35.25">
      <c r="A3" s="81" t="s">
        <v>76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28"/>
    </row>
    <row r="4" spans="1:13" ht="35.25">
      <c r="A4" s="19"/>
      <c r="B4" s="19"/>
      <c r="C4" s="19"/>
      <c r="D4" s="19"/>
      <c r="E4" s="19"/>
      <c r="F4" s="20"/>
      <c r="G4" s="20"/>
      <c r="H4" s="20"/>
      <c r="I4" s="20"/>
      <c r="J4" s="20"/>
      <c r="K4" s="20"/>
      <c r="L4" s="20"/>
      <c r="M4" s="21"/>
    </row>
    <row r="5" spans="1:13" ht="42.75" customHeight="1">
      <c r="A5" s="82" t="s">
        <v>110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42.75" customHeight="1">
      <c r="A6" s="82" t="s">
        <v>111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ht="32.25" customHeight="1">
      <c r="A7" s="82" t="s">
        <v>77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13" ht="32.25">
      <c r="A8" s="13" t="s">
        <v>94</v>
      </c>
      <c r="B8" s="13"/>
      <c r="C8" s="13"/>
      <c r="D8" s="13"/>
      <c r="E8" s="13"/>
      <c r="F8" s="13"/>
      <c r="G8" s="13"/>
      <c r="H8" s="13"/>
      <c r="I8" s="11"/>
      <c r="J8" s="11"/>
      <c r="K8" s="11"/>
      <c r="L8" s="13" t="s">
        <v>7</v>
      </c>
      <c r="M8" s="13"/>
    </row>
    <row r="9" spans="1:13" ht="32.25">
      <c r="A9" s="80" t="s">
        <v>8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:13" ht="32.25">
      <c r="A10" s="80" t="s">
        <v>95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3" s="47" customFormat="1" ht="32.25">
      <c r="A11" s="58"/>
      <c r="B11" s="58"/>
      <c r="C11" s="58"/>
      <c r="D11" s="58"/>
      <c r="E11" s="58"/>
      <c r="F11" s="58"/>
      <c r="G11" s="58"/>
      <c r="H11" s="49"/>
      <c r="I11" s="49"/>
      <c r="J11" s="49"/>
      <c r="K11" s="49"/>
      <c r="L11" s="49"/>
      <c r="M11" s="50"/>
    </row>
    <row r="12" spans="1:13" s="47" customFormat="1" ht="32.25">
      <c r="A12" s="52" t="s">
        <v>1</v>
      </c>
      <c r="B12" s="58"/>
      <c r="C12" s="50"/>
      <c r="E12" s="45" t="s">
        <v>62</v>
      </c>
      <c r="F12" s="45"/>
      <c r="G12" s="45"/>
      <c r="H12" s="45"/>
      <c r="I12" s="46" t="s">
        <v>63</v>
      </c>
      <c r="K12" s="46" t="s">
        <v>64</v>
      </c>
      <c r="L12" s="48"/>
      <c r="M12" s="49"/>
    </row>
    <row r="13" spans="1:13" s="47" customFormat="1" ht="32.25">
      <c r="A13" s="54" t="s">
        <v>2</v>
      </c>
      <c r="B13" s="54"/>
      <c r="C13" s="50"/>
      <c r="D13" s="54" t="s">
        <v>67</v>
      </c>
      <c r="E13" s="45" t="s">
        <v>61</v>
      </c>
      <c r="F13" s="45"/>
      <c r="G13" s="45"/>
      <c r="H13" s="50"/>
      <c r="I13" s="46" t="s">
        <v>65</v>
      </c>
      <c r="K13" s="46" t="s">
        <v>101</v>
      </c>
      <c r="L13" s="46"/>
      <c r="M13" s="49"/>
    </row>
    <row r="14" spans="1:13" s="47" customFormat="1" ht="32.25">
      <c r="A14" s="54" t="s">
        <v>9</v>
      </c>
      <c r="B14" s="54"/>
      <c r="C14" s="50"/>
      <c r="D14" s="54" t="s">
        <v>68</v>
      </c>
      <c r="E14" s="50"/>
      <c r="F14" s="51" t="s">
        <v>4</v>
      </c>
      <c r="G14" s="52" t="s">
        <v>97</v>
      </c>
      <c r="H14" s="50"/>
      <c r="I14" s="46" t="s">
        <v>104</v>
      </c>
      <c r="K14" s="46" t="s">
        <v>102</v>
      </c>
      <c r="L14" s="46"/>
      <c r="M14" s="49"/>
    </row>
    <row r="15" spans="1:13" s="47" customFormat="1" ht="32.25">
      <c r="A15" s="54" t="s">
        <v>3</v>
      </c>
      <c r="B15" s="54"/>
      <c r="C15" s="50"/>
      <c r="D15" s="54" t="s">
        <v>69</v>
      </c>
      <c r="E15" s="50"/>
      <c r="F15" s="51" t="s">
        <v>5</v>
      </c>
      <c r="G15" s="52" t="s">
        <v>80</v>
      </c>
      <c r="H15" s="50"/>
      <c r="K15" s="46" t="s">
        <v>103</v>
      </c>
      <c r="L15" s="46"/>
      <c r="M15" s="54"/>
    </row>
    <row r="16" spans="1:13" s="47" customFormat="1" ht="32.25" customHeight="1">
      <c r="A16" s="54" t="s">
        <v>78</v>
      </c>
      <c r="B16" s="54"/>
      <c r="C16" s="50"/>
      <c r="D16" s="54" t="s">
        <v>70</v>
      </c>
      <c r="E16" s="50"/>
      <c r="F16" s="53" t="s">
        <v>6</v>
      </c>
      <c r="G16" s="54" t="s">
        <v>98</v>
      </c>
      <c r="H16" s="50"/>
      <c r="I16" s="55" t="s">
        <v>93</v>
      </c>
      <c r="K16" s="46"/>
      <c r="L16" s="56"/>
      <c r="M16" s="49"/>
    </row>
    <row r="17" spans="1:13" s="47" customFormat="1" ht="32.25">
      <c r="A17" s="54"/>
      <c r="B17" s="54"/>
      <c r="C17" s="53"/>
      <c r="E17" s="50"/>
      <c r="F17" s="57" t="s">
        <v>81</v>
      </c>
      <c r="G17" s="49" t="s">
        <v>99</v>
      </c>
      <c r="H17" s="49"/>
      <c r="I17" s="49"/>
      <c r="J17" s="50"/>
      <c r="K17" s="49"/>
      <c r="L17" s="49"/>
      <c r="M17" s="50"/>
    </row>
    <row r="18" spans="1:13" ht="32.25">
      <c r="A18" s="14"/>
      <c r="B18" s="14"/>
      <c r="C18" s="15"/>
      <c r="D18" s="11"/>
      <c r="E18" s="11"/>
      <c r="F18" s="11"/>
      <c r="G18" s="11"/>
      <c r="H18" s="11"/>
      <c r="I18" s="11"/>
      <c r="J18" s="11"/>
      <c r="K18" s="12"/>
      <c r="L18" s="16" t="s">
        <v>96</v>
      </c>
      <c r="M18" s="16" t="s">
        <v>107</v>
      </c>
    </row>
    <row r="19" spans="1:13" ht="87" customHeight="1">
      <c r="A19" s="86" t="s">
        <v>0</v>
      </c>
      <c r="B19" s="86" t="s">
        <v>79</v>
      </c>
      <c r="C19" s="86" t="s">
        <v>109</v>
      </c>
      <c r="D19" s="87" t="s">
        <v>11</v>
      </c>
      <c r="E19" s="87" t="s">
        <v>12</v>
      </c>
      <c r="F19" s="87" t="s">
        <v>13</v>
      </c>
      <c r="G19" s="87" t="s">
        <v>14</v>
      </c>
      <c r="H19" s="87" t="s">
        <v>15</v>
      </c>
      <c r="I19" s="87" t="s">
        <v>16</v>
      </c>
      <c r="J19" s="87" t="s">
        <v>17</v>
      </c>
      <c r="K19" s="86" t="s">
        <v>71</v>
      </c>
      <c r="L19" s="86" t="s">
        <v>38</v>
      </c>
      <c r="M19" s="86" t="s">
        <v>39</v>
      </c>
    </row>
    <row r="20" spans="1:13" s="59" customFormat="1" ht="39.75" customHeight="1">
      <c r="A20" s="88">
        <v>1</v>
      </c>
      <c r="B20" s="88">
        <v>1</v>
      </c>
      <c r="C20" s="60">
        <v>2</v>
      </c>
      <c r="D20" s="61" t="s">
        <v>32</v>
      </c>
      <c r="E20" s="61">
        <v>1992</v>
      </c>
      <c r="F20" s="61" t="s">
        <v>28</v>
      </c>
      <c r="G20" s="61" t="s">
        <v>82</v>
      </c>
      <c r="H20" s="61" t="s">
        <v>24</v>
      </c>
      <c r="I20" s="61" t="s">
        <v>25</v>
      </c>
      <c r="J20" s="61" t="s">
        <v>26</v>
      </c>
      <c r="K20" s="91">
        <v>0.000833449074074074</v>
      </c>
      <c r="L20" s="89">
        <f>ROUND((K20/K$20-1)*1330,2)</f>
        <v>0</v>
      </c>
      <c r="M20" s="89">
        <f>L20+223.69</f>
        <v>223.69</v>
      </c>
    </row>
    <row r="21" spans="1:13" s="59" customFormat="1" ht="39.75" customHeight="1">
      <c r="A21" s="88">
        <v>2</v>
      </c>
      <c r="B21" s="88">
        <v>2</v>
      </c>
      <c r="C21" s="60">
        <v>3</v>
      </c>
      <c r="D21" s="61" t="s">
        <v>87</v>
      </c>
      <c r="E21" s="61">
        <v>1996</v>
      </c>
      <c r="F21" s="61">
        <v>1</v>
      </c>
      <c r="G21" s="61" t="s">
        <v>23</v>
      </c>
      <c r="H21" s="61" t="s">
        <v>24</v>
      </c>
      <c r="I21" s="61" t="s">
        <v>25</v>
      </c>
      <c r="J21" s="61" t="s">
        <v>26</v>
      </c>
      <c r="K21" s="91">
        <v>0.0008422453703703703</v>
      </c>
      <c r="L21" s="89">
        <f aca="true" t="shared" si="0" ref="L21:L30">ROUND((K21/K$20-1)*1330,2)</f>
        <v>14.04</v>
      </c>
      <c r="M21" s="89">
        <f aca="true" t="shared" si="1" ref="M21:M30">L21+223.69</f>
        <v>237.73</v>
      </c>
    </row>
    <row r="22" spans="1:13" s="59" customFormat="1" ht="39.75" customHeight="1">
      <c r="A22" s="88">
        <v>3</v>
      </c>
      <c r="B22" s="88"/>
      <c r="C22" s="60">
        <v>4</v>
      </c>
      <c r="D22" s="61" t="s">
        <v>29</v>
      </c>
      <c r="E22" s="61">
        <v>1990</v>
      </c>
      <c r="F22" s="61" t="s">
        <v>28</v>
      </c>
      <c r="G22" s="61" t="s">
        <v>82</v>
      </c>
      <c r="H22" s="61" t="s">
        <v>30</v>
      </c>
      <c r="I22" s="61" t="s">
        <v>25</v>
      </c>
      <c r="J22" s="61" t="s">
        <v>26</v>
      </c>
      <c r="K22" s="91">
        <v>0.0008552083333333334</v>
      </c>
      <c r="L22" s="89">
        <f t="shared" si="0"/>
        <v>34.72</v>
      </c>
      <c r="M22" s="89">
        <f t="shared" si="1"/>
        <v>258.40999999999997</v>
      </c>
    </row>
    <row r="23" spans="1:13" s="59" customFormat="1" ht="39.75" customHeight="1">
      <c r="A23" s="88">
        <v>4</v>
      </c>
      <c r="B23" s="88"/>
      <c r="C23" s="60">
        <v>1</v>
      </c>
      <c r="D23" s="61" t="s">
        <v>34</v>
      </c>
      <c r="E23" s="61">
        <v>1977</v>
      </c>
      <c r="F23" s="61" t="s">
        <v>31</v>
      </c>
      <c r="G23" s="61" t="s">
        <v>82</v>
      </c>
      <c r="H23" s="61" t="s">
        <v>24</v>
      </c>
      <c r="I23" s="61" t="s">
        <v>25</v>
      </c>
      <c r="J23" s="61" t="s">
        <v>26</v>
      </c>
      <c r="K23" s="91">
        <v>0.0008629629629629629</v>
      </c>
      <c r="L23" s="89">
        <f t="shared" si="0"/>
        <v>47.1</v>
      </c>
      <c r="M23" s="89">
        <f t="shared" si="1"/>
        <v>270.79</v>
      </c>
    </row>
    <row r="24" spans="1:13" s="59" customFormat="1" ht="39.75" customHeight="1">
      <c r="A24" s="88">
        <v>5</v>
      </c>
      <c r="B24" s="88">
        <v>3</v>
      </c>
      <c r="C24" s="60">
        <v>10</v>
      </c>
      <c r="D24" s="61" t="s">
        <v>35</v>
      </c>
      <c r="E24" s="61">
        <v>1993</v>
      </c>
      <c r="F24" s="61">
        <v>1</v>
      </c>
      <c r="G24" s="61" t="s">
        <v>82</v>
      </c>
      <c r="H24" s="61" t="s">
        <v>30</v>
      </c>
      <c r="I24" s="61" t="s">
        <v>25</v>
      </c>
      <c r="J24" s="61" t="s">
        <v>26</v>
      </c>
      <c r="K24" s="91">
        <v>0.0008804398148148148</v>
      </c>
      <c r="L24" s="89">
        <f t="shared" si="0"/>
        <v>74.99</v>
      </c>
      <c r="M24" s="89">
        <f t="shared" si="1"/>
        <v>298.68</v>
      </c>
    </row>
    <row r="25" spans="1:13" s="59" customFormat="1" ht="39.75" customHeight="1">
      <c r="A25" s="88">
        <v>6</v>
      </c>
      <c r="B25" s="88">
        <v>4</v>
      </c>
      <c r="C25" s="60">
        <v>5</v>
      </c>
      <c r="D25" s="61" t="s">
        <v>85</v>
      </c>
      <c r="E25" s="61">
        <v>1996</v>
      </c>
      <c r="F25" s="61">
        <v>1</v>
      </c>
      <c r="G25" s="61" t="s">
        <v>82</v>
      </c>
      <c r="H25" s="61" t="s">
        <v>24</v>
      </c>
      <c r="I25" s="61" t="s">
        <v>25</v>
      </c>
      <c r="J25" s="61" t="s">
        <v>26</v>
      </c>
      <c r="K25" s="91">
        <v>0.0008805555555555555</v>
      </c>
      <c r="L25" s="89">
        <f t="shared" si="0"/>
        <v>75.17</v>
      </c>
      <c r="M25" s="89">
        <f t="shared" si="1"/>
        <v>298.86</v>
      </c>
    </row>
    <row r="26" spans="1:13" s="59" customFormat="1" ht="39.75" customHeight="1">
      <c r="A26" s="88">
        <v>7</v>
      </c>
      <c r="B26" s="88">
        <v>5</v>
      </c>
      <c r="C26" s="60">
        <v>6</v>
      </c>
      <c r="D26" s="61" t="s">
        <v>47</v>
      </c>
      <c r="E26" s="61">
        <v>1992</v>
      </c>
      <c r="F26" s="61">
        <v>1</v>
      </c>
      <c r="G26" s="61" t="s">
        <v>82</v>
      </c>
      <c r="H26" s="61" t="s">
        <v>30</v>
      </c>
      <c r="I26" s="61" t="s">
        <v>25</v>
      </c>
      <c r="J26" s="61" t="s">
        <v>26</v>
      </c>
      <c r="K26" s="91">
        <v>0.0008813657407407407</v>
      </c>
      <c r="L26" s="89">
        <f t="shared" si="0"/>
        <v>76.46</v>
      </c>
      <c r="M26" s="89">
        <f t="shared" si="1"/>
        <v>300.15</v>
      </c>
    </row>
    <row r="27" spans="1:13" s="59" customFormat="1" ht="39.75" customHeight="1">
      <c r="A27" s="88">
        <v>8</v>
      </c>
      <c r="B27" s="88">
        <v>6</v>
      </c>
      <c r="C27" s="60">
        <v>8</v>
      </c>
      <c r="D27" s="61" t="s">
        <v>89</v>
      </c>
      <c r="E27" s="61">
        <v>1996</v>
      </c>
      <c r="F27" s="61">
        <v>1</v>
      </c>
      <c r="G27" s="61" t="s">
        <v>82</v>
      </c>
      <c r="H27" s="61" t="s">
        <v>30</v>
      </c>
      <c r="I27" s="61" t="s">
        <v>25</v>
      </c>
      <c r="J27" s="61" t="s">
        <v>26</v>
      </c>
      <c r="K27" s="91">
        <v>0.000884837962962963</v>
      </c>
      <c r="L27" s="89">
        <f t="shared" si="0"/>
        <v>82.01</v>
      </c>
      <c r="M27" s="89">
        <f t="shared" si="1"/>
        <v>305.7</v>
      </c>
    </row>
    <row r="28" spans="1:13" s="59" customFormat="1" ht="39.75" customHeight="1">
      <c r="A28" s="88">
        <v>9</v>
      </c>
      <c r="B28" s="88">
        <v>7</v>
      </c>
      <c r="C28" s="60">
        <v>7</v>
      </c>
      <c r="D28" s="61" t="s">
        <v>83</v>
      </c>
      <c r="E28" s="61">
        <v>1996</v>
      </c>
      <c r="F28" s="61">
        <v>1</v>
      </c>
      <c r="G28" s="61" t="s">
        <v>82</v>
      </c>
      <c r="H28" s="61" t="s">
        <v>24</v>
      </c>
      <c r="I28" s="61" t="s">
        <v>25</v>
      </c>
      <c r="J28" s="61" t="s">
        <v>26</v>
      </c>
      <c r="K28" s="91">
        <v>0.0008885416666666667</v>
      </c>
      <c r="L28" s="89">
        <f t="shared" si="0"/>
        <v>87.92</v>
      </c>
      <c r="M28" s="89">
        <f t="shared" si="1"/>
        <v>311.61</v>
      </c>
    </row>
    <row r="29" spans="1:13" s="59" customFormat="1" ht="39.75" customHeight="1">
      <c r="A29" s="88">
        <v>10</v>
      </c>
      <c r="B29" s="88">
        <v>8</v>
      </c>
      <c r="C29" s="60">
        <v>11</v>
      </c>
      <c r="D29" s="61" t="s">
        <v>84</v>
      </c>
      <c r="E29" s="61">
        <v>1995</v>
      </c>
      <c r="F29" s="61">
        <v>1</v>
      </c>
      <c r="G29" s="61" t="s">
        <v>82</v>
      </c>
      <c r="H29" s="61" t="s">
        <v>24</v>
      </c>
      <c r="I29" s="61" t="s">
        <v>25</v>
      </c>
      <c r="J29" s="61" t="s">
        <v>26</v>
      </c>
      <c r="K29" s="91">
        <v>0.0008888888888888888</v>
      </c>
      <c r="L29" s="89">
        <f t="shared" si="0"/>
        <v>88.47</v>
      </c>
      <c r="M29" s="89">
        <f t="shared" si="1"/>
        <v>312.15999999999997</v>
      </c>
    </row>
    <row r="30" spans="1:13" s="59" customFormat="1" ht="39.75" customHeight="1">
      <c r="A30" s="88">
        <v>11</v>
      </c>
      <c r="B30" s="90">
        <v>9</v>
      </c>
      <c r="C30" s="60">
        <v>9</v>
      </c>
      <c r="D30" s="61" t="s">
        <v>33</v>
      </c>
      <c r="E30" s="61">
        <v>1994</v>
      </c>
      <c r="F30" s="61" t="s">
        <v>28</v>
      </c>
      <c r="G30" s="61" t="s">
        <v>82</v>
      </c>
      <c r="H30" s="61" t="s">
        <v>30</v>
      </c>
      <c r="I30" s="61" t="s">
        <v>25</v>
      </c>
      <c r="J30" s="61" t="s">
        <v>26</v>
      </c>
      <c r="K30" s="91">
        <v>0.0009097222222222222</v>
      </c>
      <c r="L30" s="89">
        <f t="shared" si="0"/>
        <v>121.72</v>
      </c>
      <c r="M30" s="89">
        <f t="shared" si="1"/>
        <v>345.40999999999997</v>
      </c>
    </row>
    <row r="31" spans="1:5" ht="32.25">
      <c r="A31" s="22" t="s">
        <v>59</v>
      </c>
      <c r="B31" s="25"/>
      <c r="C31" s="25"/>
      <c r="D31" s="25"/>
      <c r="E31" s="44"/>
    </row>
    <row r="32" spans="1:12" ht="32.25">
      <c r="A32" s="23" t="s">
        <v>58</v>
      </c>
      <c r="B32" s="25"/>
      <c r="C32" s="25"/>
      <c r="D32" s="25"/>
      <c r="E32" s="24"/>
      <c r="F32" s="25"/>
      <c r="G32" s="25"/>
      <c r="H32" s="25"/>
      <c r="I32" s="25"/>
      <c r="J32" s="25"/>
      <c r="K32" s="25"/>
      <c r="L32" s="25"/>
    </row>
    <row r="33" spans="1:12" ht="32.25">
      <c r="A33" s="23" t="s">
        <v>60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1" ht="32.25">
      <c r="A34" s="10"/>
      <c r="B34" s="10"/>
      <c r="C34" s="10"/>
      <c r="D34" s="10"/>
      <c r="E34" s="25"/>
      <c r="F34" s="25"/>
      <c r="G34" s="25"/>
      <c r="H34" s="11" t="s">
        <v>55</v>
      </c>
      <c r="J34" s="85"/>
      <c r="K34" s="11" t="s">
        <v>56</v>
      </c>
    </row>
    <row r="35" spans="1:11" ht="32.25">
      <c r="A35" s="10"/>
      <c r="B35" s="10"/>
      <c r="C35" s="10"/>
      <c r="D35" s="10"/>
      <c r="E35" s="25"/>
      <c r="F35" s="25"/>
      <c r="G35" s="25"/>
      <c r="H35" s="11"/>
      <c r="J35" s="85"/>
      <c r="K35" s="11"/>
    </row>
    <row r="36" spans="5:11" ht="32.25">
      <c r="E36" s="25"/>
      <c r="F36" s="25"/>
      <c r="G36" s="25"/>
      <c r="H36" s="11"/>
      <c r="J36" s="85"/>
      <c r="K36" s="11"/>
    </row>
    <row r="37" spans="5:11" ht="32.25">
      <c r="E37" s="25"/>
      <c r="F37" s="25"/>
      <c r="G37" s="25"/>
      <c r="H37" s="11" t="s">
        <v>3</v>
      </c>
      <c r="J37" s="85"/>
      <c r="K37" s="11" t="s">
        <v>108</v>
      </c>
    </row>
    <row r="38" spans="5:12" ht="12.75">
      <c r="E38" s="10"/>
      <c r="F38" s="10"/>
      <c r="G38" s="10"/>
      <c r="H38" s="10"/>
      <c r="I38" s="10"/>
      <c r="J38" s="10"/>
      <c r="K38" s="10"/>
      <c r="L38" s="10"/>
    </row>
  </sheetData>
  <sheetProtection/>
  <mergeCells count="8">
    <mergeCell ref="A10:M10"/>
    <mergeCell ref="A1:M1"/>
    <mergeCell ref="A3:M3"/>
    <mergeCell ref="A2:M2"/>
    <mergeCell ref="A5:M5"/>
    <mergeCell ref="A7:M7"/>
    <mergeCell ref="A9:M9"/>
    <mergeCell ref="A6:M6"/>
  </mergeCells>
  <printOptions/>
  <pageMargins left="0.26" right="0.17" top="0.67" bottom="0.19" header="0.37" footer="0.18"/>
  <pageSetup fitToHeight="1" fitToWidth="1" horizontalDpi="300" verticalDpi="3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70" zoomScaleNormal="70" zoomScalePageLayoutView="0" workbookViewId="0" topLeftCell="A7">
      <selection activeCell="I11" sqref="I11"/>
    </sheetView>
  </sheetViews>
  <sheetFormatPr defaultColWidth="9.140625" defaultRowHeight="12.75"/>
  <cols>
    <col min="1" max="2" width="8.8515625" style="66" customWidth="1"/>
    <col min="3" max="3" width="31.28125" style="66" customWidth="1"/>
    <col min="4" max="4" width="17.7109375" style="66" customWidth="1"/>
    <col min="5" max="5" width="13.7109375" style="66" customWidth="1"/>
    <col min="6" max="6" width="20.140625" style="66" customWidth="1"/>
    <col min="7" max="7" width="13.7109375" style="0" customWidth="1"/>
  </cols>
  <sheetData>
    <row r="1" spans="1:7" ht="15">
      <c r="A1" s="65" t="s">
        <v>40</v>
      </c>
      <c r="B1" s="18"/>
      <c r="C1" s="18"/>
      <c r="D1" s="18"/>
      <c r="E1" s="18"/>
      <c r="F1" s="18"/>
      <c r="G1" s="3"/>
    </row>
    <row r="2" ht="15">
      <c r="G2" s="3"/>
    </row>
    <row r="3" spans="1:13" s="27" customFormat="1" ht="15">
      <c r="A3" s="26" t="s">
        <v>110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">
      <c r="A4" s="26" t="s">
        <v>111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5">
      <c r="A5" s="26" t="s">
        <v>77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7" ht="15">
      <c r="A6" s="18"/>
      <c r="B6" s="18"/>
      <c r="C6" s="18"/>
      <c r="D6" s="18"/>
      <c r="E6" s="18"/>
      <c r="F6" s="18"/>
      <c r="G6" s="3"/>
    </row>
    <row r="7" spans="1:7" ht="15">
      <c r="A7" s="65" t="s">
        <v>100</v>
      </c>
      <c r="B7" s="18"/>
      <c r="C7" s="18"/>
      <c r="E7" s="18"/>
      <c r="F7" s="18"/>
      <c r="G7" s="3"/>
    </row>
    <row r="8" spans="1:7" ht="15">
      <c r="A8" s="18"/>
      <c r="B8" s="18"/>
      <c r="C8" s="18"/>
      <c r="D8" s="18"/>
      <c r="E8" s="18"/>
      <c r="F8" s="18"/>
      <c r="G8" s="3"/>
    </row>
    <row r="9" spans="1:7" ht="15">
      <c r="A9" s="18" t="s">
        <v>94</v>
      </c>
      <c r="B9" s="18"/>
      <c r="C9" s="18"/>
      <c r="D9" s="18" t="s">
        <v>7</v>
      </c>
      <c r="E9" s="18"/>
      <c r="F9" s="18"/>
      <c r="G9" s="29"/>
    </row>
    <row r="10" spans="1:7" ht="15">
      <c r="A10" s="18"/>
      <c r="B10" s="18"/>
      <c r="C10" s="18"/>
      <c r="D10" s="18"/>
      <c r="E10" s="18"/>
      <c r="F10" s="18"/>
      <c r="G10" s="3"/>
    </row>
    <row r="11" spans="1:7" ht="39.75" customHeight="1">
      <c r="A11" s="4" t="s">
        <v>0</v>
      </c>
      <c r="B11" s="4" t="s">
        <v>41</v>
      </c>
      <c r="C11" s="4" t="s">
        <v>42</v>
      </c>
      <c r="D11" s="4" t="s">
        <v>43</v>
      </c>
      <c r="E11" s="4" t="s">
        <v>44</v>
      </c>
      <c r="F11" s="4" t="s">
        <v>45</v>
      </c>
      <c r="G11" s="3"/>
    </row>
    <row r="12" spans="1:7" ht="23.25" customHeight="1">
      <c r="A12" s="18" t="s">
        <v>46</v>
      </c>
      <c r="B12" s="18"/>
      <c r="C12" s="18"/>
      <c r="D12" s="18"/>
      <c r="E12" s="18"/>
      <c r="F12" s="18"/>
      <c r="G12" s="3"/>
    </row>
    <row r="13" spans="1:7" ht="15">
      <c r="A13" s="70">
        <v>1</v>
      </c>
      <c r="B13" s="76">
        <v>2</v>
      </c>
      <c r="C13" s="77" t="s">
        <v>32</v>
      </c>
      <c r="D13" s="78">
        <v>95.275</v>
      </c>
      <c r="E13" s="78">
        <v>95.275</v>
      </c>
      <c r="F13" s="68">
        <v>0</v>
      </c>
      <c r="G13" s="3"/>
    </row>
    <row r="14" spans="1:7" ht="15">
      <c r="A14" s="70">
        <v>2</v>
      </c>
      <c r="B14" s="76">
        <v>3</v>
      </c>
      <c r="C14" s="77" t="s">
        <v>87</v>
      </c>
      <c r="D14" s="67" t="s">
        <v>105</v>
      </c>
      <c r="E14" s="67">
        <v>310</v>
      </c>
      <c r="F14" s="68">
        <v>14.04</v>
      </c>
      <c r="G14" s="3"/>
    </row>
    <row r="15" spans="1:7" ht="15">
      <c r="A15" s="70">
        <v>3</v>
      </c>
      <c r="B15" s="76">
        <v>4</v>
      </c>
      <c r="C15" s="77" t="s">
        <v>29</v>
      </c>
      <c r="D15" s="67" t="s">
        <v>105</v>
      </c>
      <c r="E15" s="67">
        <v>310</v>
      </c>
      <c r="F15" s="68">
        <v>34.72</v>
      </c>
      <c r="G15" s="3"/>
    </row>
    <row r="16" spans="1:7" ht="15">
      <c r="A16" s="70">
        <v>4</v>
      </c>
      <c r="B16" s="76">
        <v>1</v>
      </c>
      <c r="C16" s="77" t="s">
        <v>34</v>
      </c>
      <c r="D16" s="78">
        <v>463.84</v>
      </c>
      <c r="E16" s="67">
        <v>310</v>
      </c>
      <c r="F16" s="68">
        <v>47.1</v>
      </c>
      <c r="G16" s="3"/>
    </row>
    <row r="17" spans="1:7" ht="15">
      <c r="A17" s="70">
        <v>5</v>
      </c>
      <c r="B17" s="76">
        <v>10</v>
      </c>
      <c r="C17" s="77" t="s">
        <v>35</v>
      </c>
      <c r="D17" s="78">
        <v>214.06</v>
      </c>
      <c r="E17" s="78">
        <v>214.06</v>
      </c>
      <c r="F17" s="68">
        <v>74.99</v>
      </c>
      <c r="G17" s="3"/>
    </row>
    <row r="18" spans="1:7" ht="15">
      <c r="A18" s="70">
        <v>6</v>
      </c>
      <c r="B18" s="76">
        <v>5</v>
      </c>
      <c r="C18" s="77" t="s">
        <v>85</v>
      </c>
      <c r="D18" s="69" t="s">
        <v>105</v>
      </c>
      <c r="E18" s="67"/>
      <c r="F18" s="68"/>
      <c r="G18" s="3"/>
    </row>
    <row r="19" spans="1:7" ht="15">
      <c r="A19" s="70">
        <v>7</v>
      </c>
      <c r="B19" s="76">
        <v>6</v>
      </c>
      <c r="C19" s="77" t="s">
        <v>47</v>
      </c>
      <c r="D19" s="67" t="s">
        <v>105</v>
      </c>
      <c r="E19" s="67"/>
      <c r="F19" s="68"/>
      <c r="G19" s="3"/>
    </row>
    <row r="20" spans="1:7" ht="15">
      <c r="A20" s="70">
        <v>8</v>
      </c>
      <c r="B20" s="76">
        <v>8</v>
      </c>
      <c r="C20" s="77" t="s">
        <v>89</v>
      </c>
      <c r="D20" s="69" t="s">
        <v>105</v>
      </c>
      <c r="E20" s="69"/>
      <c r="F20" s="68"/>
      <c r="G20" s="3"/>
    </row>
    <row r="21" spans="1:7" ht="15">
      <c r="A21" s="70">
        <v>9</v>
      </c>
      <c r="B21" s="76">
        <v>7</v>
      </c>
      <c r="C21" s="77" t="s">
        <v>83</v>
      </c>
      <c r="D21" s="67" t="s">
        <v>105</v>
      </c>
      <c r="E21" s="67"/>
      <c r="F21" s="68"/>
      <c r="G21" s="3"/>
    </row>
    <row r="22" spans="1:7" ht="15">
      <c r="A22" s="70">
        <v>10</v>
      </c>
      <c r="B22" s="76">
        <v>11</v>
      </c>
      <c r="C22" s="77" t="s">
        <v>84</v>
      </c>
      <c r="D22" s="69" t="s">
        <v>105</v>
      </c>
      <c r="E22" s="79"/>
      <c r="F22" s="68"/>
      <c r="G22" s="3"/>
    </row>
    <row r="23" spans="1:7" ht="8.25" customHeight="1">
      <c r="A23" s="70"/>
      <c r="B23" s="70"/>
      <c r="C23" s="70"/>
      <c r="D23" s="70"/>
      <c r="E23" s="70"/>
      <c r="F23" s="70"/>
      <c r="G23" s="3"/>
    </row>
    <row r="24" spans="1:7" ht="26.25" customHeight="1">
      <c r="A24" s="70" t="s">
        <v>48</v>
      </c>
      <c r="B24" s="70"/>
      <c r="C24" s="70"/>
      <c r="D24" s="70"/>
      <c r="E24" s="70"/>
      <c r="F24" s="70"/>
      <c r="G24" s="3"/>
    </row>
    <row r="25" spans="1:7" ht="15">
      <c r="A25" s="70">
        <v>1</v>
      </c>
      <c r="B25" s="70">
        <v>2</v>
      </c>
      <c r="C25" s="77" t="s">
        <v>32</v>
      </c>
      <c r="D25" s="78">
        <v>95.275</v>
      </c>
      <c r="E25" s="74"/>
      <c r="F25" s="79"/>
      <c r="G25" s="3"/>
    </row>
    <row r="26" spans="1:7" ht="15">
      <c r="A26" s="70">
        <v>5</v>
      </c>
      <c r="B26" s="70">
        <v>10</v>
      </c>
      <c r="C26" s="77" t="s">
        <v>35</v>
      </c>
      <c r="D26" s="78">
        <v>214.06</v>
      </c>
      <c r="E26" s="74"/>
      <c r="F26" s="79"/>
      <c r="G26" s="3"/>
    </row>
    <row r="27" spans="1:7" ht="15">
      <c r="A27" s="70">
        <v>11</v>
      </c>
      <c r="B27" s="70">
        <v>9</v>
      </c>
      <c r="C27" s="77" t="s">
        <v>33</v>
      </c>
      <c r="D27" s="78">
        <v>239.09</v>
      </c>
      <c r="E27" s="74"/>
      <c r="F27" s="79"/>
      <c r="G27" s="3"/>
    </row>
    <row r="28" spans="1:7" ht="15">
      <c r="A28" s="70">
        <v>4</v>
      </c>
      <c r="B28" s="70">
        <v>1</v>
      </c>
      <c r="C28" s="77" t="s">
        <v>34</v>
      </c>
      <c r="D28" s="78">
        <v>310</v>
      </c>
      <c r="E28" s="74"/>
      <c r="F28" s="79"/>
      <c r="G28" s="3"/>
    </row>
    <row r="29" spans="1:7" ht="15">
      <c r="A29" s="70">
        <v>2</v>
      </c>
      <c r="B29" s="70">
        <v>3</v>
      </c>
      <c r="C29" s="77" t="s">
        <v>87</v>
      </c>
      <c r="D29" s="67">
        <v>310</v>
      </c>
      <c r="E29" s="74"/>
      <c r="F29" s="79"/>
      <c r="G29" s="3"/>
    </row>
    <row r="30" spans="1:7" ht="15">
      <c r="A30" s="70"/>
      <c r="B30" s="70"/>
      <c r="C30" s="70"/>
      <c r="D30" s="70"/>
      <c r="E30" s="70"/>
      <c r="F30" s="70"/>
      <c r="G30" s="3"/>
    </row>
    <row r="31" spans="1:7" ht="15">
      <c r="A31" s="18" t="s">
        <v>49</v>
      </c>
      <c r="B31" s="18"/>
      <c r="C31" s="18"/>
      <c r="D31" s="70"/>
      <c r="E31" s="70"/>
      <c r="F31" s="70"/>
      <c r="G31" s="5"/>
    </row>
    <row r="32" spans="1:7" ht="39" customHeight="1">
      <c r="A32" s="83" t="s">
        <v>50</v>
      </c>
      <c r="B32" s="83"/>
      <c r="C32" s="83"/>
      <c r="D32" s="71">
        <f>D25+D26+D27+D28+D29</f>
        <v>1168.4250000000002</v>
      </c>
      <c r="E32" s="18"/>
      <c r="F32" s="70"/>
      <c r="G32" s="7"/>
    </row>
    <row r="33" spans="1:7" ht="28.5" customHeight="1">
      <c r="A33" s="84" t="s">
        <v>51</v>
      </c>
      <c r="B33" s="84"/>
      <c r="C33" s="84"/>
      <c r="D33" s="84"/>
      <c r="E33" s="71">
        <f>E13+E14+E15+E16+E17</f>
        <v>1239.335</v>
      </c>
      <c r="F33" s="18"/>
      <c r="G33" s="6"/>
    </row>
    <row r="34" spans="1:7" ht="30" customHeight="1">
      <c r="A34" s="83" t="s">
        <v>52</v>
      </c>
      <c r="B34" s="83"/>
      <c r="C34" s="83"/>
      <c r="D34" s="83"/>
      <c r="E34" s="83"/>
      <c r="F34" s="72">
        <f>F13+F14+F15+F16+F17</f>
        <v>170.85</v>
      </c>
      <c r="G34" s="3"/>
    </row>
    <row r="35" spans="1:7" ht="15">
      <c r="A35" s="18"/>
      <c r="B35" s="18"/>
      <c r="C35" s="18"/>
      <c r="D35" s="18"/>
      <c r="E35" s="18"/>
      <c r="F35" s="18"/>
      <c r="G35" s="5"/>
    </row>
    <row r="36" spans="1:7" ht="15">
      <c r="A36" s="18" t="s">
        <v>53</v>
      </c>
      <c r="B36" s="18"/>
      <c r="C36" s="18"/>
      <c r="D36" s="18"/>
      <c r="E36" s="18"/>
      <c r="F36" s="18"/>
      <c r="G36" s="8">
        <f>(D32+E33-F34)/10</f>
        <v>223.69100000000003</v>
      </c>
    </row>
    <row r="37" spans="1:7" ht="15">
      <c r="A37" s="84" t="s">
        <v>106</v>
      </c>
      <c r="B37" s="84"/>
      <c r="C37" s="84"/>
      <c r="D37" s="18"/>
      <c r="E37" s="18"/>
      <c r="F37" s="18"/>
      <c r="G37" s="9"/>
    </row>
    <row r="38" spans="1:7" ht="15">
      <c r="A38" s="18"/>
      <c r="B38" s="18"/>
      <c r="C38" s="18"/>
      <c r="D38" s="18"/>
      <c r="E38" s="18"/>
      <c r="F38" s="18"/>
      <c r="G38" s="5"/>
    </row>
    <row r="39" spans="2:7" ht="15">
      <c r="B39" s="65"/>
      <c r="C39" s="73"/>
      <c r="D39" s="74"/>
      <c r="E39" s="65" t="s">
        <v>54</v>
      </c>
      <c r="G39" s="17">
        <v>223.69</v>
      </c>
    </row>
    <row r="40" spans="1:7" ht="15">
      <c r="A40" s="65"/>
      <c r="B40" s="65"/>
      <c r="C40" s="65"/>
      <c r="D40" s="65"/>
      <c r="E40" s="65"/>
      <c r="F40" s="65"/>
      <c r="G40" s="2"/>
    </row>
    <row r="41" ht="15">
      <c r="B41" s="18"/>
    </row>
    <row r="42" spans="1:7" ht="15">
      <c r="A42" s="18"/>
      <c r="B42" s="18"/>
      <c r="C42" s="18"/>
      <c r="D42" s="18"/>
      <c r="E42" s="18"/>
      <c r="F42" s="18"/>
      <c r="G42" s="3"/>
    </row>
    <row r="43" spans="3:6" ht="15">
      <c r="C43" s="18" t="s">
        <v>55</v>
      </c>
      <c r="D43" s="75"/>
      <c r="E43" s="75"/>
      <c r="F43" s="18" t="s">
        <v>56</v>
      </c>
    </row>
  </sheetData>
  <sheetProtection/>
  <mergeCells count="4">
    <mergeCell ref="A32:C32"/>
    <mergeCell ref="A33:D33"/>
    <mergeCell ref="A34:E34"/>
    <mergeCell ref="A37:C37"/>
  </mergeCells>
  <printOptions/>
  <pageMargins left="0.7" right="0.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Трусова</dc:creator>
  <cp:keywords/>
  <dc:description/>
  <cp:lastModifiedBy>СДЮШОР</cp:lastModifiedBy>
  <cp:lastPrinted>2012-03-02T13:22:50Z</cp:lastPrinted>
  <dcterms:created xsi:type="dcterms:W3CDTF">1996-10-08T23:32:33Z</dcterms:created>
  <dcterms:modified xsi:type="dcterms:W3CDTF">2012-03-02T13:22:51Z</dcterms:modified>
  <cp:category/>
  <cp:version/>
  <cp:contentType/>
  <cp:contentStatus/>
</cp:coreProperties>
</file>